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70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avidluther/Desktop/"/>
    </mc:Choice>
  </mc:AlternateContent>
  <bookViews>
    <workbookView xWindow="0" yWindow="460" windowWidth="28800" windowHeight="12300" activeTab="1"/>
  </bookViews>
  <sheets>
    <sheet name="Calculator" sheetId="1" r:id="rId1"/>
    <sheet name="Sample Input" sheetId="2" r:id="rId2"/>
  </sheets>
  <definedNames>
    <definedName name="_xlnm.Print_Area" localSheetId="0">Calculator!$A$1:$E$30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C21" i="2"/>
  <c r="C27" i="2"/>
  <c r="C19" i="2"/>
  <c r="C20" i="2"/>
  <c r="C14" i="2"/>
  <c r="C12" i="2"/>
  <c r="C6" i="2"/>
  <c r="C22" i="2"/>
  <c r="C27" i="1"/>
  <c r="C19" i="1"/>
  <c r="C14" i="1"/>
  <c r="C12" i="1"/>
  <c r="C6" i="1"/>
  <c r="C20" i="1"/>
  <c r="C24" i="2"/>
  <c r="C29" i="2"/>
  <c r="C28" i="2"/>
  <c r="C22" i="1"/>
  <c r="C24" i="1"/>
  <c r="C29" i="1"/>
  <c r="C28" i="1"/>
</calcChain>
</file>

<file path=xl/sharedStrings.xml><?xml version="1.0" encoding="utf-8"?>
<sst xmlns="http://schemas.openxmlformats.org/spreadsheetml/2006/main" count="70" uniqueCount="40">
  <si>
    <t>New Revenue from new Construction and Improvements</t>
  </si>
  <si>
    <t>New Revenue from Reassessment</t>
  </si>
  <si>
    <t>Percentage of new Revenue from Reassessment</t>
  </si>
  <si>
    <t>Public Hearing Notice Information</t>
  </si>
  <si>
    <t xml:space="preserve">Current Year Revenue </t>
  </si>
  <si>
    <t xml:space="preserve">Previous Year Revenue </t>
  </si>
  <si>
    <t>New Revenue</t>
  </si>
  <si>
    <t xml:space="preserve">New Revenue minus voter approved revenue </t>
  </si>
  <si>
    <t>New Revenue Due To New Construction</t>
  </si>
  <si>
    <t>New Revenue Due to Reassessment</t>
  </si>
  <si>
    <t>Percent Increase Due to Reassessment</t>
  </si>
  <si>
    <t>Additional Revenue Due to Increase In Voter Approved Tax Rate</t>
  </si>
  <si>
    <t>Calculation</t>
  </si>
  <si>
    <t>Current Year Assessed Valuation (Form A - Line 1)</t>
  </si>
  <si>
    <t>Previous Year Assessed Valuation (Form A - Line 5)</t>
  </si>
  <si>
    <t>New Construction And Improvements Assessed Value in Current Year (Form A Line 2)</t>
  </si>
  <si>
    <t>Current Year Operating Tax Rate (Summary -Line J)</t>
  </si>
  <si>
    <t>Previous Year Operating Tax Rate (Summary - Line A)</t>
  </si>
  <si>
    <t>Tax Rate Hearing Notice Calculator</t>
  </si>
  <si>
    <t>Line</t>
  </si>
  <si>
    <t>Data</t>
  </si>
  <si>
    <t>Column C</t>
  </si>
  <si>
    <t>[=(L2*L3)/100]</t>
  </si>
  <si>
    <t>[=(L8*L9)/100]</t>
  </si>
  <si>
    <t>[=(L6*L2)/100]</t>
  </si>
  <si>
    <t>[=((L2*L3)/100)-((L8*L9)/100)]</t>
  </si>
  <si>
    <t>[=L17-L12]</t>
  </si>
  <si>
    <t>[=IF(L6=0,L17-L19,L18-L20)]</t>
  </si>
  <si>
    <t>[=(L21/L10)]</t>
  </si>
  <si>
    <t>[=L19]</t>
  </si>
  <si>
    <t>[=L21]</t>
  </si>
  <si>
    <t>[=L23]</t>
  </si>
  <si>
    <t xml:space="preserve"> </t>
  </si>
  <si>
    <t>Amount of Operating Tax Increase approved either by voters or Board of Education since September 1, 2017.</t>
  </si>
  <si>
    <t>[=(L9*L14)/100]</t>
  </si>
  <si>
    <t>Amount of Operating Tax Increase approved either by voters or Board of Education since Prior Year September 1.</t>
  </si>
  <si>
    <t>[=IF(L6=0,L17-L19,L17-L19-L12)]</t>
  </si>
  <si>
    <t>[=(L20/L10)]</t>
  </si>
  <si>
    <t>[=L20]</t>
  </si>
  <si>
    <t>[=L22]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</si>
</sst>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&quot;$&quot;* #,##0.0000_);_(&quot;$&quot;* \(#,##0.0000\);_(&quot;$&quot;* &quot;-&quot;??_);_(@_)"/>
    <numFmt numFmtId="166" formatCode="_(&quot;$&quot;* #,##0_);_(&quot;$&quot;* \(#,##0\);_(&quot;$&quot;* &quot;-&quot;??_);_(@_)"/>
    <numFmt numFmtId="167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166" fontId="1" fillId="0" borderId="0" xfId="1" applyNumberFormat="1" applyFont="1"/>
    <xf numFmtId="0" fontId="2" fillId="0" borderId="0" xfId="0" applyFont="1"/>
    <xf numFmtId="166" fontId="2" fillId="2" borderId="2" xfId="1" applyNumberFormat="1" applyFont="1" applyFill="1" applyBorder="1"/>
    <xf numFmtId="166" fontId="2" fillId="3" borderId="2" xfId="1" applyNumberFormat="1" applyFont="1" applyFill="1" applyBorder="1"/>
    <xf numFmtId="165" fontId="2" fillId="3" borderId="2" xfId="1" applyNumberFormat="1" applyFont="1" applyFill="1" applyBorder="1"/>
    <xf numFmtId="166" fontId="2" fillId="3" borderId="2" xfId="1" applyNumberFormat="1" applyFont="1" applyFill="1" applyBorder="1" applyAlignment="1">
      <alignment vertical="center"/>
    </xf>
    <xf numFmtId="165" fontId="2" fillId="3" borderId="2" xfId="1" applyNumberFormat="1" applyFont="1" applyFill="1" applyBorder="1" applyAlignment="1">
      <alignment vertical="center"/>
    </xf>
    <xf numFmtId="3" fontId="2" fillId="2" borderId="2" xfId="1" applyNumberFormat="1" applyFont="1" applyFill="1" applyBorder="1"/>
    <xf numFmtId="0" fontId="4" fillId="0" borderId="0" xfId="0" applyFont="1"/>
    <xf numFmtId="0" fontId="4" fillId="0" borderId="6" xfId="0" applyFont="1" applyBorder="1"/>
    <xf numFmtId="0" fontId="4" fillId="0" borderId="0" xfId="0" applyFont="1" applyBorder="1"/>
    <xf numFmtId="166" fontId="4" fillId="0" borderId="0" xfId="1" applyNumberFormat="1" applyFont="1" applyBorder="1"/>
    <xf numFmtId="0" fontId="3" fillId="0" borderId="7" xfId="0" applyFont="1" applyBorder="1"/>
    <xf numFmtId="0" fontId="0" fillId="0" borderId="6" xfId="0" applyBorder="1"/>
    <xf numFmtId="0" fontId="0" fillId="0" borderId="0" xfId="0" applyBorder="1"/>
    <xf numFmtId="166" fontId="1" fillId="0" borderId="0" xfId="1" applyNumberFormat="1" applyFont="1" applyBorder="1"/>
    <xf numFmtId="0" fontId="2" fillId="0" borderId="7" xfId="0" applyFont="1" applyBorder="1"/>
    <xf numFmtId="0" fontId="2" fillId="0" borderId="0" xfId="0" applyFont="1" applyBorder="1"/>
    <xf numFmtId="38" fontId="2" fillId="0" borderId="0" xfId="1" applyNumberFormat="1" applyFont="1" applyBorder="1"/>
    <xf numFmtId="166" fontId="2" fillId="0" borderId="0" xfId="1" applyNumberFormat="1" applyFont="1" applyBorder="1"/>
    <xf numFmtId="0" fontId="2" fillId="0" borderId="0" xfId="0" applyFont="1" applyBorder="1" applyAlignment="1">
      <alignment vertical="center" wrapText="1"/>
    </xf>
    <xf numFmtId="166" fontId="2" fillId="0" borderId="0" xfId="0" applyNumberFormat="1" applyFont="1" applyBorder="1"/>
    <xf numFmtId="165" fontId="2" fillId="0" borderId="0" xfId="1" applyNumberFormat="1" applyFont="1" applyBorder="1"/>
    <xf numFmtId="3" fontId="2" fillId="0" borderId="0" xfId="1" applyNumberFormat="1" applyFont="1" applyBorder="1"/>
    <xf numFmtId="167" fontId="2" fillId="0" borderId="0" xfId="1" applyNumberFormat="1" applyFont="1" applyBorder="1"/>
    <xf numFmtId="0" fontId="6" fillId="0" borderId="0" xfId="0" applyFont="1" applyBorder="1"/>
    <xf numFmtId="0" fontId="2" fillId="0" borderId="1" xfId="0" applyFont="1" applyBorder="1"/>
    <xf numFmtId="166" fontId="2" fillId="0" borderId="1" xfId="1" applyNumberFormat="1" applyFont="1" applyBorder="1"/>
    <xf numFmtId="166" fontId="1" fillId="0" borderId="1" xfId="1" applyNumberFormat="1" applyFont="1" applyBorder="1"/>
    <xf numFmtId="0" fontId="2" fillId="0" borderId="9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67" fontId="2" fillId="2" borderId="2" xfId="1" applyNumberFormat="1" applyFont="1" applyFill="1" applyBorder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0"/>
  <sheetViews>
    <sheetView zoomScale="115" zoomScaleNormal="115" zoomScalePageLayoutView="150" workbookViewId="0">
      <selection activeCell="C18" sqref="C18"/>
    </sheetView>
  </sheetViews>
  <sheetFormatPr baseColWidth="10" defaultColWidth="8.83203125" defaultRowHeight="15" x14ac:dyDescent="0.2"/>
  <cols>
    <col min="1" max="1" width="4.5" customWidth="1"/>
    <col min="2" max="2" width="55.6640625" customWidth="1"/>
    <col min="3" max="3" width="15.83203125" style="1" customWidth="1"/>
    <col min="4" max="4" width="4.1640625" style="1" customWidth="1"/>
    <col min="5" max="5" width="29.6640625" style="2" customWidth="1"/>
  </cols>
  <sheetData>
    <row r="1" spans="1:5" ht="33" customHeight="1" x14ac:dyDescent="0.2">
      <c r="A1" s="36" t="s">
        <v>18</v>
      </c>
      <c r="B1" s="37"/>
      <c r="C1" s="37"/>
      <c r="D1" s="37"/>
      <c r="E1" s="38"/>
    </row>
    <row r="2" spans="1:5" s="9" customFormat="1" x14ac:dyDescent="0.2">
      <c r="A2" s="10" t="s">
        <v>19</v>
      </c>
      <c r="B2" s="11" t="s">
        <v>20</v>
      </c>
      <c r="C2" s="34" t="s">
        <v>21</v>
      </c>
      <c r="D2" s="12"/>
      <c r="E2" s="13" t="s">
        <v>12</v>
      </c>
    </row>
    <row r="3" spans="1:5" ht="5.25" customHeight="1" x14ac:dyDescent="0.2">
      <c r="A3" s="14"/>
      <c r="B3" s="15"/>
      <c r="C3" s="16"/>
      <c r="D3" s="16"/>
      <c r="E3" s="17"/>
    </row>
    <row r="4" spans="1:5" x14ac:dyDescent="0.2">
      <c r="A4" s="31">
        <v>2</v>
      </c>
      <c r="B4" s="18" t="s">
        <v>13</v>
      </c>
      <c r="C4" s="4">
        <v>0</v>
      </c>
      <c r="D4" s="19"/>
      <c r="E4" s="17"/>
    </row>
    <row r="5" spans="1:5" x14ac:dyDescent="0.2">
      <c r="A5" s="31">
        <v>3</v>
      </c>
      <c r="B5" s="18" t="s">
        <v>16</v>
      </c>
      <c r="C5" s="5">
        <v>0</v>
      </c>
      <c r="D5" s="19"/>
      <c r="E5" s="17"/>
    </row>
    <row r="6" spans="1:5" x14ac:dyDescent="0.2">
      <c r="A6" s="31">
        <v>4</v>
      </c>
      <c r="B6" s="18" t="s">
        <v>4</v>
      </c>
      <c r="C6" s="20">
        <f>ROUND((C4*C5)/100,0)</f>
        <v>0</v>
      </c>
      <c r="D6" s="19"/>
      <c r="E6" s="17" t="s">
        <v>22</v>
      </c>
    </row>
    <row r="7" spans="1:5" x14ac:dyDescent="0.2">
      <c r="A7" s="31">
        <v>5</v>
      </c>
      <c r="B7" s="18"/>
      <c r="C7" s="20"/>
      <c r="D7" s="19"/>
      <c r="E7" s="17"/>
    </row>
    <row r="8" spans="1:5" ht="30" customHeight="1" x14ac:dyDescent="0.2">
      <c r="A8" s="32">
        <v>6</v>
      </c>
      <c r="B8" s="21" t="s">
        <v>35</v>
      </c>
      <c r="C8" s="7">
        <v>0</v>
      </c>
      <c r="D8" s="19"/>
      <c r="E8" s="17"/>
    </row>
    <row r="9" spans="1:5" x14ac:dyDescent="0.2">
      <c r="A9" s="31">
        <v>7</v>
      </c>
      <c r="B9" s="18"/>
      <c r="C9" s="20"/>
      <c r="D9" s="19"/>
      <c r="E9" s="17"/>
    </row>
    <row r="10" spans="1:5" x14ac:dyDescent="0.2">
      <c r="A10" s="31">
        <v>8</v>
      </c>
      <c r="B10" s="18" t="s">
        <v>14</v>
      </c>
      <c r="C10" s="4">
        <v>0</v>
      </c>
      <c r="D10" s="19"/>
      <c r="E10" s="17"/>
    </row>
    <row r="11" spans="1:5" x14ac:dyDescent="0.2">
      <c r="A11" s="31">
        <v>9</v>
      </c>
      <c r="B11" s="18" t="s">
        <v>17</v>
      </c>
      <c r="C11" s="5">
        <v>0</v>
      </c>
      <c r="D11" s="19"/>
      <c r="E11" s="17"/>
    </row>
    <row r="12" spans="1:5" x14ac:dyDescent="0.2">
      <c r="A12" s="31">
        <v>10</v>
      </c>
      <c r="B12" s="18" t="s">
        <v>5</v>
      </c>
      <c r="C12" s="20">
        <f>ROUND((C10*C11)/100,0)</f>
        <v>0</v>
      </c>
      <c r="D12" s="19"/>
      <c r="E12" s="17" t="s">
        <v>23</v>
      </c>
    </row>
    <row r="13" spans="1:5" x14ac:dyDescent="0.2">
      <c r="A13" s="31">
        <v>11</v>
      </c>
      <c r="B13" s="18"/>
      <c r="C13" s="20"/>
      <c r="D13" s="19"/>
      <c r="E13" s="17"/>
    </row>
    <row r="14" spans="1:5" x14ac:dyDescent="0.2">
      <c r="A14" s="31">
        <v>12</v>
      </c>
      <c r="B14" s="18" t="s">
        <v>11</v>
      </c>
      <c r="C14" s="22">
        <f>ROUND((C8*C4)/100,0)</f>
        <v>0</v>
      </c>
      <c r="D14" s="19"/>
      <c r="E14" s="17" t="s">
        <v>24</v>
      </c>
    </row>
    <row r="15" spans="1:5" x14ac:dyDescent="0.2">
      <c r="A15" s="31">
        <v>13</v>
      </c>
      <c r="B15" s="18"/>
      <c r="C15" s="23"/>
      <c r="D15" s="19"/>
      <c r="E15" s="17"/>
    </row>
    <row r="16" spans="1:5" ht="30" customHeight="1" x14ac:dyDescent="0.2">
      <c r="A16" s="32">
        <v>14</v>
      </c>
      <c r="B16" s="21" t="s">
        <v>15</v>
      </c>
      <c r="C16" s="6">
        <v>0</v>
      </c>
      <c r="D16" s="19"/>
      <c r="E16" s="17"/>
    </row>
    <row r="17" spans="1:8" x14ac:dyDescent="0.2">
      <c r="A17" s="31">
        <v>15</v>
      </c>
      <c r="B17" s="18"/>
      <c r="C17" s="20"/>
      <c r="D17" s="19"/>
      <c r="E17" s="17"/>
    </row>
    <row r="18" spans="1:8" x14ac:dyDescent="0.2">
      <c r="A18" s="31">
        <v>16</v>
      </c>
      <c r="B18" s="18"/>
      <c r="C18" s="20"/>
      <c r="D18" s="19"/>
      <c r="E18" s="17"/>
    </row>
    <row r="19" spans="1:8" x14ac:dyDescent="0.2">
      <c r="A19" s="31">
        <v>17</v>
      </c>
      <c r="B19" s="18" t="s">
        <v>6</v>
      </c>
      <c r="C19" s="20">
        <f>ROUND(((C4*C5)/100)-((C10*C11)/100),0)</f>
        <v>0</v>
      </c>
      <c r="D19" s="19"/>
      <c r="E19" s="17" t="s">
        <v>25</v>
      </c>
    </row>
    <row r="20" spans="1:8" x14ac:dyDescent="0.2">
      <c r="A20" s="31">
        <v>18</v>
      </c>
      <c r="B20" s="18" t="s">
        <v>7</v>
      </c>
      <c r="C20" s="22">
        <f>C19-C14</f>
        <v>0</v>
      </c>
      <c r="D20" s="19"/>
      <c r="E20" s="17" t="s">
        <v>26</v>
      </c>
    </row>
    <row r="21" spans="1:8" x14ac:dyDescent="0.2">
      <c r="A21" s="31">
        <v>19</v>
      </c>
      <c r="B21" s="18" t="s">
        <v>8</v>
      </c>
      <c r="C21" s="20">
        <f>ROUND((C11*C16)/100,0)</f>
        <v>0</v>
      </c>
      <c r="D21" s="19"/>
      <c r="E21" s="17" t="s">
        <v>34</v>
      </c>
    </row>
    <row r="22" spans="1:8" x14ac:dyDescent="0.2">
      <c r="A22" s="31">
        <v>20</v>
      </c>
      <c r="B22" s="18" t="s">
        <v>9</v>
      </c>
      <c r="C22" s="20">
        <f>IF(C8=0,C19-C21,C19-C21-C14)</f>
        <v>0</v>
      </c>
      <c r="D22" s="19"/>
      <c r="E22" s="17" t="s">
        <v>36</v>
      </c>
      <c r="F22" s="17"/>
    </row>
    <row r="23" spans="1:8" x14ac:dyDescent="0.2">
      <c r="A23" s="31">
        <v>21</v>
      </c>
      <c r="B23" s="18"/>
      <c r="C23" s="20"/>
      <c r="D23" s="20"/>
      <c r="E23" s="17"/>
    </row>
    <row r="24" spans="1:8" x14ac:dyDescent="0.2">
      <c r="A24" s="31">
        <v>22</v>
      </c>
      <c r="B24" s="18" t="s">
        <v>10</v>
      </c>
      <c r="C24" s="25">
        <f>IF(C22=0,0,(C22/C12))</f>
        <v>0</v>
      </c>
      <c r="D24" s="25"/>
      <c r="E24" s="17" t="s">
        <v>37</v>
      </c>
    </row>
    <row r="25" spans="1:8" x14ac:dyDescent="0.2">
      <c r="A25" s="31">
        <v>23</v>
      </c>
      <c r="B25" s="18"/>
      <c r="C25" s="20"/>
      <c r="D25" s="16"/>
      <c r="E25" s="17"/>
    </row>
    <row r="26" spans="1:8" ht="19" x14ac:dyDescent="0.25">
      <c r="A26" s="31">
        <v>24</v>
      </c>
      <c r="B26" s="26" t="s">
        <v>3</v>
      </c>
      <c r="C26" s="20"/>
      <c r="D26" s="16"/>
      <c r="E26" s="17"/>
    </row>
    <row r="27" spans="1:8" x14ac:dyDescent="0.2">
      <c r="A27" s="31">
        <v>25</v>
      </c>
      <c r="B27" s="18" t="s">
        <v>0</v>
      </c>
      <c r="C27" s="3">
        <f>C21</f>
        <v>0</v>
      </c>
      <c r="D27" s="16"/>
      <c r="E27" s="17" t="s">
        <v>29</v>
      </c>
    </row>
    <row r="28" spans="1:8" x14ac:dyDescent="0.2">
      <c r="A28" s="31">
        <v>26</v>
      </c>
      <c r="B28" s="18" t="s">
        <v>1</v>
      </c>
      <c r="C28" s="8">
        <f>C22</f>
        <v>0</v>
      </c>
      <c r="D28" s="16"/>
      <c r="E28" s="17" t="s">
        <v>38</v>
      </c>
    </row>
    <row r="29" spans="1:8" x14ac:dyDescent="0.2">
      <c r="A29" s="31">
        <v>27</v>
      </c>
      <c r="B29" s="18" t="s">
        <v>2</v>
      </c>
      <c r="C29" s="35">
        <f>C24</f>
        <v>0</v>
      </c>
      <c r="D29" s="16"/>
      <c r="E29" s="17" t="s">
        <v>39</v>
      </c>
    </row>
    <row r="30" spans="1:8" x14ac:dyDescent="0.2">
      <c r="A30" s="33"/>
      <c r="B30" s="27"/>
      <c r="C30" s="28"/>
      <c r="D30" s="29"/>
      <c r="E30" s="30"/>
      <c r="H30" t="s">
        <v>32</v>
      </c>
    </row>
  </sheetData>
  <mergeCells count="1">
    <mergeCell ref="A1:E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sqref="A1:E1"/>
    </sheetView>
  </sheetViews>
  <sheetFormatPr baseColWidth="10" defaultColWidth="8.83203125" defaultRowHeight="15" x14ac:dyDescent="0.2"/>
  <cols>
    <col min="1" max="1" width="4.5" customWidth="1"/>
    <col min="2" max="2" width="55.6640625" customWidth="1"/>
    <col min="3" max="3" width="15.83203125" style="1" customWidth="1"/>
    <col min="4" max="4" width="4.1640625" style="1" customWidth="1"/>
    <col min="5" max="5" width="29.6640625" style="2" customWidth="1"/>
  </cols>
  <sheetData>
    <row r="1" spans="1:5" ht="33" customHeight="1" x14ac:dyDescent="0.2">
      <c r="A1" s="36" t="s">
        <v>18</v>
      </c>
      <c r="B1" s="37"/>
      <c r="C1" s="37"/>
      <c r="D1" s="37"/>
      <c r="E1" s="38"/>
    </row>
    <row r="2" spans="1:5" s="9" customFormat="1" x14ac:dyDescent="0.2">
      <c r="A2" s="10" t="s">
        <v>19</v>
      </c>
      <c r="B2" s="11" t="s">
        <v>20</v>
      </c>
      <c r="C2" s="34" t="s">
        <v>21</v>
      </c>
      <c r="D2" s="12"/>
      <c r="E2" s="13" t="s">
        <v>12</v>
      </c>
    </row>
    <row r="3" spans="1:5" ht="5.25" customHeight="1" x14ac:dyDescent="0.2">
      <c r="A3" s="14"/>
      <c r="B3" s="15"/>
      <c r="C3" s="16"/>
      <c r="D3" s="16"/>
      <c r="E3" s="17"/>
    </row>
    <row r="4" spans="1:5" x14ac:dyDescent="0.2">
      <c r="A4" s="31">
        <v>2</v>
      </c>
      <c r="B4" s="18" t="s">
        <v>13</v>
      </c>
      <c r="C4" s="4">
        <v>10305000</v>
      </c>
      <c r="D4" s="19"/>
      <c r="E4" s="17"/>
    </row>
    <row r="5" spans="1:5" x14ac:dyDescent="0.2">
      <c r="A5" s="31">
        <v>3</v>
      </c>
      <c r="B5" s="18" t="s">
        <v>16</v>
      </c>
      <c r="C5" s="5">
        <v>4.8</v>
      </c>
      <c r="D5" s="19"/>
      <c r="E5" s="17"/>
    </row>
    <row r="6" spans="1:5" x14ac:dyDescent="0.2">
      <c r="A6" s="31">
        <v>4</v>
      </c>
      <c r="B6" s="18" t="s">
        <v>4</v>
      </c>
      <c r="C6" s="20">
        <f>ROUND((C4*C5)/100,0)</f>
        <v>494640</v>
      </c>
      <c r="D6" s="19"/>
      <c r="E6" s="17" t="s">
        <v>22</v>
      </c>
    </row>
    <row r="7" spans="1:5" x14ac:dyDescent="0.2">
      <c r="A7" s="31">
        <v>5</v>
      </c>
      <c r="B7" s="18"/>
      <c r="C7" s="20"/>
      <c r="D7" s="19"/>
      <c r="E7" s="17"/>
    </row>
    <row r="8" spans="1:5" ht="30" customHeight="1" x14ac:dyDescent="0.2">
      <c r="A8" s="32">
        <v>6</v>
      </c>
      <c r="B8" s="21" t="s">
        <v>33</v>
      </c>
      <c r="C8" s="7">
        <v>0.2</v>
      </c>
      <c r="D8" s="19"/>
      <c r="E8" s="17"/>
    </row>
    <row r="9" spans="1:5" x14ac:dyDescent="0.2">
      <c r="A9" s="31">
        <v>7</v>
      </c>
      <c r="B9" s="18"/>
      <c r="C9" s="20"/>
      <c r="D9" s="19"/>
      <c r="E9" s="17"/>
    </row>
    <row r="10" spans="1:5" x14ac:dyDescent="0.2">
      <c r="A10" s="31">
        <v>8</v>
      </c>
      <c r="B10" s="18" t="s">
        <v>14</v>
      </c>
      <c r="C10" s="4">
        <v>10000000</v>
      </c>
      <c r="D10" s="19"/>
      <c r="E10" s="17"/>
    </row>
    <row r="11" spans="1:5" x14ac:dyDescent="0.2">
      <c r="A11" s="31">
        <v>9</v>
      </c>
      <c r="B11" s="18" t="s">
        <v>17</v>
      </c>
      <c r="C11" s="5">
        <v>4.5999999999999996</v>
      </c>
      <c r="D11" s="19"/>
      <c r="E11" s="17"/>
    </row>
    <row r="12" spans="1:5" x14ac:dyDescent="0.2">
      <c r="A12" s="31">
        <v>10</v>
      </c>
      <c r="B12" s="18" t="s">
        <v>5</v>
      </c>
      <c r="C12" s="20">
        <f>ROUND((C10*C11)/100,0)</f>
        <v>460000</v>
      </c>
      <c r="D12" s="19"/>
      <c r="E12" s="17" t="s">
        <v>23</v>
      </c>
    </row>
    <row r="13" spans="1:5" x14ac:dyDescent="0.2">
      <c r="A13" s="31">
        <v>11</v>
      </c>
      <c r="B13" s="18"/>
      <c r="C13" s="20"/>
      <c r="D13" s="19"/>
      <c r="E13" s="17"/>
    </row>
    <row r="14" spans="1:5" x14ac:dyDescent="0.2">
      <c r="A14" s="31">
        <v>12</v>
      </c>
      <c r="B14" s="18" t="s">
        <v>11</v>
      </c>
      <c r="C14" s="22">
        <f>ROUND((C8*C4)/100,0)</f>
        <v>20610</v>
      </c>
      <c r="D14" s="19"/>
      <c r="E14" s="17" t="s">
        <v>24</v>
      </c>
    </row>
    <row r="15" spans="1:5" x14ac:dyDescent="0.2">
      <c r="A15" s="31">
        <v>13</v>
      </c>
      <c r="B15" s="18"/>
      <c r="C15" s="23"/>
      <c r="D15" s="19"/>
      <c r="E15" s="17"/>
    </row>
    <row r="16" spans="1:5" ht="30" customHeight="1" x14ac:dyDescent="0.2">
      <c r="A16" s="32">
        <v>14</v>
      </c>
      <c r="B16" s="21" t="s">
        <v>15</v>
      </c>
      <c r="C16" s="6">
        <v>305000</v>
      </c>
      <c r="D16" s="19"/>
      <c r="E16" s="17"/>
    </row>
    <row r="17" spans="1:8" x14ac:dyDescent="0.2">
      <c r="A17" s="31">
        <v>15</v>
      </c>
      <c r="B17" s="18"/>
      <c r="C17" s="20"/>
      <c r="D17" s="19"/>
      <c r="E17" s="17"/>
    </row>
    <row r="18" spans="1:8" x14ac:dyDescent="0.2">
      <c r="A18" s="31">
        <v>16</v>
      </c>
      <c r="B18" s="18"/>
      <c r="C18" s="20"/>
      <c r="D18" s="19"/>
      <c r="E18" s="17"/>
    </row>
    <row r="19" spans="1:8" x14ac:dyDescent="0.2">
      <c r="A19" s="31">
        <v>17</v>
      </c>
      <c r="B19" s="18" t="s">
        <v>6</v>
      </c>
      <c r="C19" s="20">
        <f>ROUND(((C4*C5)/100)-((C10*C11)/100),0)</f>
        <v>34640</v>
      </c>
      <c r="D19" s="19"/>
      <c r="E19" s="17" t="s">
        <v>25</v>
      </c>
    </row>
    <row r="20" spans="1:8" x14ac:dyDescent="0.2">
      <c r="A20" s="31">
        <v>18</v>
      </c>
      <c r="B20" s="18" t="s">
        <v>7</v>
      </c>
      <c r="C20" s="22">
        <f>C19-C14</f>
        <v>14030</v>
      </c>
      <c r="D20" s="19"/>
      <c r="E20" s="17" t="s">
        <v>26</v>
      </c>
    </row>
    <row r="21" spans="1:8" x14ac:dyDescent="0.2">
      <c r="A21" s="31">
        <v>19</v>
      </c>
      <c r="B21" s="18" t="s">
        <v>8</v>
      </c>
      <c r="C21" s="20">
        <f>ROUND((C11*C16)/100,0)</f>
        <v>14030</v>
      </c>
      <c r="D21" s="19"/>
      <c r="E21" s="17" t="s">
        <v>34</v>
      </c>
    </row>
    <row r="22" spans="1:8" x14ac:dyDescent="0.2">
      <c r="A22" s="31">
        <v>21</v>
      </c>
      <c r="B22" s="18" t="s">
        <v>9</v>
      </c>
      <c r="C22" s="24">
        <f>IF(C8=0,C19-C21,C19-C21-C14)</f>
        <v>0</v>
      </c>
      <c r="D22" s="19"/>
      <c r="E22" s="17" t="s">
        <v>27</v>
      </c>
    </row>
    <row r="23" spans="1:8" x14ac:dyDescent="0.2">
      <c r="A23" s="31">
        <v>22</v>
      </c>
      <c r="B23" s="18"/>
      <c r="C23" s="20"/>
      <c r="D23" s="20"/>
      <c r="E23" s="17"/>
    </row>
    <row r="24" spans="1:8" x14ac:dyDescent="0.2">
      <c r="A24" s="31">
        <v>23</v>
      </c>
      <c r="B24" s="18" t="s">
        <v>10</v>
      </c>
      <c r="C24" s="25">
        <f>IF(C22=0,0,(C22/C12))</f>
        <v>0</v>
      </c>
      <c r="D24" s="25"/>
      <c r="E24" s="17" t="s">
        <v>28</v>
      </c>
    </row>
    <row r="25" spans="1:8" x14ac:dyDescent="0.2">
      <c r="A25" s="31">
        <v>24</v>
      </c>
      <c r="B25" s="18"/>
      <c r="C25" s="20"/>
      <c r="D25" s="16"/>
      <c r="E25" s="17"/>
    </row>
    <row r="26" spans="1:8" ht="19" x14ac:dyDescent="0.25">
      <c r="A26" s="31">
        <v>25</v>
      </c>
      <c r="B26" s="26" t="s">
        <v>3</v>
      </c>
      <c r="C26" s="20"/>
      <c r="D26" s="16"/>
      <c r="E26" s="17"/>
    </row>
    <row r="27" spans="1:8" x14ac:dyDescent="0.2">
      <c r="A27" s="31">
        <v>26</v>
      </c>
      <c r="B27" s="18" t="s">
        <v>0</v>
      </c>
      <c r="C27" s="3">
        <f>C21</f>
        <v>14030</v>
      </c>
      <c r="D27" s="16"/>
      <c r="E27" s="17" t="s">
        <v>29</v>
      </c>
    </row>
    <row r="28" spans="1:8" x14ac:dyDescent="0.2">
      <c r="A28" s="31">
        <v>27</v>
      </c>
      <c r="B28" s="18" t="s">
        <v>1</v>
      </c>
      <c r="C28" s="8">
        <f>C22</f>
        <v>0</v>
      </c>
      <c r="D28" s="16"/>
      <c r="E28" s="17" t="s">
        <v>30</v>
      </c>
    </row>
    <row r="29" spans="1:8" x14ac:dyDescent="0.2">
      <c r="A29" s="31">
        <v>28</v>
      </c>
      <c r="B29" s="18" t="s">
        <v>2</v>
      </c>
      <c r="C29" s="35">
        <f>C24</f>
        <v>0</v>
      </c>
      <c r="D29" s="16"/>
      <c r="E29" s="17" t="s">
        <v>31</v>
      </c>
    </row>
    <row r="30" spans="1:8" x14ac:dyDescent="0.2">
      <c r="A30" s="33"/>
      <c r="B30" s="27"/>
      <c r="C30" s="28"/>
      <c r="D30" s="29"/>
      <c r="E30" s="30"/>
      <c r="H30" t="s">
        <v>32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Sample Input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Monsees</dc:creator>
  <cp:lastModifiedBy>Microsoft Office User</cp:lastModifiedBy>
  <cp:lastPrinted>2018-07-18T17:53:32Z</cp:lastPrinted>
  <dcterms:created xsi:type="dcterms:W3CDTF">2009-08-06T20:01:37Z</dcterms:created>
  <dcterms:modified xsi:type="dcterms:W3CDTF">2018-08-14T18:11:22Z</dcterms:modified>
</cp:coreProperties>
</file>